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 activeTab="2"/>
  </bookViews>
  <sheets>
    <sheet name="Лот 1" sheetId="1" r:id="rId1"/>
    <sheet name="Лот 2" sheetId="2" r:id="rId2"/>
    <sheet name="Лот 3" sheetId="3" r:id="rId3"/>
  </sheets>
  <definedNames>
    <definedName name="_xlnm.Print_Area" localSheetId="0">'Лот 1'!$A$1:$Z$21</definedName>
    <definedName name="_xlnm.Print_Area" localSheetId="1">'Лот 2'!$A$1:$Z$21</definedName>
    <definedName name="_xlnm.Print_Area" localSheetId="2">'Лот 3'!$A$1:$Z$20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9" i="3"/>
  <c r="X9" s="1"/>
  <c r="P9" i="2"/>
  <c r="X9" s="1"/>
  <c r="Y9" s="1"/>
  <c r="P9" i="1"/>
  <c r="X10" i="3" l="1"/>
  <c r="Y9"/>
  <c r="Z9" s="1"/>
  <c r="Z10" s="1"/>
  <c r="N9"/>
  <c r="N10" s="1"/>
  <c r="N9" i="2"/>
  <c r="N10" s="1"/>
  <c r="Z9"/>
  <c r="Z10" s="1"/>
  <c r="X10"/>
  <c r="X9" i="1" l="1"/>
  <c r="Y9" s="1"/>
  <c r="Z9" s="1"/>
  <c r="Z10" s="1"/>
  <c r="N9"/>
  <c r="N10" s="1"/>
  <c r="X10" l="1"/>
</calcChain>
</file>

<file path=xl/sharedStrings.xml><?xml version="1.0" encoding="utf-8"?>
<sst xmlns="http://schemas.openxmlformats.org/spreadsheetml/2006/main" count="174" uniqueCount="67">
  <si>
    <t xml:space="preserve">                               ЦЕНОВОЕ ПРЕДЛОЖЕНИЕ на оказание услуг для закупок среди СМСП</t>
  </si>
  <si>
    <t xml:space="preserve">                              Номер закупки</t>
  </si>
  <si>
    <t xml:space="preserve">                              номер и предмет лота</t>
  </si>
  <si>
    <t xml:space="preserve">                              наименование организации</t>
  </si>
  <si>
    <t xml:space="preserve">                             участник должен указать номер закупки, номер и предмет лота, соответствующие указанным в документации</t>
  </si>
  <si>
    <t>График  оказания услуг в 2022-2023 гг.</t>
  </si>
  <si>
    <t>Заполняется участником</t>
  </si>
  <si>
    <t>№ п/п</t>
  </si>
  <si>
    <t xml:space="preserve">Лот № </t>
  </si>
  <si>
    <t>ОКДП2</t>
  </si>
  <si>
    <t>ОКВЭД2</t>
  </si>
  <si>
    <t>Номенклатура приобретаемых услуг</t>
  </si>
  <si>
    <t>Требования к услугам / ГОСТ</t>
  </si>
  <si>
    <t>ЕИ</t>
  </si>
  <si>
    <t>Заказчик</t>
  </si>
  <si>
    <t>Грузополучатель</t>
  </si>
  <si>
    <t>Базис поставки</t>
  </si>
  <si>
    <t xml:space="preserve">Количество </t>
  </si>
  <si>
    <t>Начало</t>
  </si>
  <si>
    <t>Окончание</t>
  </si>
  <si>
    <t>Цена договора (Общая сумма вознаграждения), руб. БЕЗ НДС
Рассчитывается как: (Сумма передаваемой задолженности*50%*начальный  максимальный % агентского вознаграждения )</t>
  </si>
  <si>
    <t>Сумма передаваемой задолженности, руб. без НДС</t>
  </si>
  <si>
    <t>Начальный размер агентского вознаграждения от взысканной суммы задолженности (Х%)</t>
  </si>
  <si>
    <t>Номенклатура предлагаемой услуги</t>
  </si>
  <si>
    <t>Основные технические характеристики предлагаемой улуги / ГОСТ</t>
  </si>
  <si>
    <r>
      <rPr>
        <b/>
        <sz val="7"/>
        <rFont val="Times New Roman"/>
        <family val="1"/>
        <charset val="1"/>
      </rPr>
      <t xml:space="preserve">Цена договора (Общая сумма вознаграждения), руб. БЕЗ НДС
</t>
    </r>
    <r>
      <rPr>
        <b/>
        <sz val="7"/>
        <color rgb="FFFF0000"/>
        <rFont val="Times New Roman"/>
        <family val="1"/>
        <charset val="204"/>
      </rPr>
      <t>Рассчитывается как: (Сумма передаваемой задолженности*50%*% максимального вознаграждения предложенный участником)</t>
    </r>
  </si>
  <si>
    <t>Сумма  НДС, руб. 
Ставка НДС 20%</t>
  </si>
  <si>
    <t>Цена договора (Общая сумма вознаграждения), руб. 
С НДС</t>
  </si>
  <si>
    <t>82.91</t>
  </si>
  <si>
    <t>услуга</t>
  </si>
  <si>
    <t>ООО "Самарские коммунальные системы"</t>
  </si>
  <si>
    <t>г. Самара</t>
  </si>
  <si>
    <t>с даты заключения договора</t>
  </si>
  <si>
    <t>ИТОГО начальная максимальная цена договора (максимальный бюджет Заказчика):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</si>
  <si>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</si>
  <si>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</si>
  <si>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</si>
  <si>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r>
      <rPr>
        <sz val="7"/>
        <color rgb="FF000000"/>
        <rFont val="Times New Roman"/>
        <family val="1"/>
        <charset val="204"/>
      </rPr>
      <t>При заключении договора и его исполнении заказчик имеет право изменить объем оказываемых  услуг до</t>
    </r>
    <r>
      <rPr>
        <b/>
        <sz val="7"/>
        <color rgb="FF000000"/>
        <rFont val="Times New Roman"/>
        <family val="1"/>
        <charset val="204"/>
      </rPr>
      <t xml:space="preserve"> +10%/-10% </t>
    </r>
    <r>
      <rPr>
        <sz val="7"/>
        <color rgb="FF000000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в денежном выражении в пределах согласованного опциона.
Под опционом понимается право Покупателя уменьшить (-) или увеличить (+) количество оказываемых  услуг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10% от цены Договора.
Опцион Покупателя в стоимостном выражении в сторону увеличения может составлять до 10%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оказываемых  в стоимостном выражении. 
</t>
    </r>
    <r>
      <rPr>
        <b/>
        <sz val="7"/>
        <color rgb="FF000000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</si>
  <si>
    <r>
      <rPr>
        <b/>
        <sz val="7"/>
        <rFont val="Times New Roman"/>
        <family val="1"/>
        <charset val="204"/>
      </rPr>
      <t xml:space="preserve">3. Размер агентского вознаграждения, % </t>
    </r>
    <r>
      <rPr>
        <b/>
        <sz val="7"/>
        <color rgb="FFFF0000"/>
        <rFont val="Times New Roman"/>
        <family val="1"/>
        <charset val="204"/>
      </rPr>
      <t>*</t>
    </r>
  </si>
  <si>
    <t xml:space="preserve"> Х% - размер вознаграждения Агенту за Отчетный период исходя из Суммы сбора (согласно пп.4.1.  Договора) </t>
  </si>
  <si>
    <t>(подпись)</t>
  </si>
  <si>
    <t>(ФИО)</t>
  </si>
  <si>
    <t>(должность)</t>
  </si>
  <si>
    <t>м.п.</t>
  </si>
  <si>
    <r>
      <t>Размер агентского вознаграждения, 
%</t>
    </r>
    <r>
      <rPr>
        <b/>
        <sz val="7"/>
        <color rgb="FFFF0000"/>
        <rFont val="Times New Roman"/>
        <family val="1"/>
        <charset val="204"/>
      </rPr>
      <t xml:space="preserve"> *
  (Х%)</t>
    </r>
  </si>
  <si>
    <t xml:space="preserve">12 календарных месяцев </t>
  </si>
  <si>
    <t>***</t>
  </si>
  <si>
    <t>Заполняется в случае, если в рамках предмета закупки необходимо поставить  ТМЦ (товарно-материальные ценности)</t>
  </si>
  <si>
    <r>
      <t xml:space="preserve">Кратность поставки 
(При необходимости) </t>
    </r>
    <r>
      <rPr>
        <b/>
        <sz val="7"/>
        <color rgb="FFFF0000"/>
        <rFont val="Times New Roman"/>
        <family val="1"/>
        <charset val="204"/>
      </rPr>
      <t>***</t>
    </r>
  </si>
  <si>
    <r>
      <t xml:space="preserve">Страна 
происхождения </t>
    </r>
    <r>
      <rPr>
        <b/>
        <sz val="7"/>
        <color rgb="FFFF0000"/>
        <rFont val="Times New Roman"/>
        <family val="1"/>
        <charset val="204"/>
      </rPr>
      <t>***</t>
    </r>
  </si>
  <si>
    <r>
      <t xml:space="preserve">Наименование изготовителя 
(производитель) </t>
    </r>
    <r>
      <rPr>
        <b/>
        <sz val="7"/>
        <color rgb="FFFF0000"/>
        <rFont val="Times New Roman"/>
        <family val="1"/>
        <charset val="204"/>
      </rPr>
      <t>***</t>
    </r>
  </si>
  <si>
    <t>Приложение 1.2  Техническая  документация</t>
  </si>
  <si>
    <t>Сумма передаваемой задолженности, руб. с  НДС.  Ставка НДС 20%</t>
  </si>
  <si>
    <t xml:space="preserve">Сумма передаваемой задолженности, руб. с  НДС.  Ставка НДС 20% </t>
  </si>
  <si>
    <t>СКС-2562 Лот 1</t>
  </si>
  <si>
    <t>82.91.12</t>
  </si>
  <si>
    <t>Агентские услуги по повышению собираемости просроченной дебиторской задолженности по оплате жилищно-коммунальных услуг (водоснабжение и водоотведение) потребителей - физических лиц Куйбышевского района г. о. Самара</t>
  </si>
  <si>
    <t>г.о.  Самара</t>
  </si>
  <si>
    <t>с даты подписания договора</t>
  </si>
  <si>
    <t>12 календарных месяцев</t>
  </si>
  <si>
    <t>Лот 1 - Агентские услуги по повышению собираемости просроченной дебиторской задолженности по оплате жилищно-коммунальных услуг (водоснабжение и водоотведение) потребителей - физических лиц Куйбышевского района г. о. Самара</t>
  </si>
  <si>
    <t xml:space="preserve">СКС-2529 Лот №2 </t>
  </si>
  <si>
    <t>Агентские услуги по повышению собираемости просроченной дебиторской задолженности по оплате жилищно-коммунальных услуг (водоснабжение и водоотведение) потребителей - физических лиц по МКД г. о. Самара. Срок образования задолженности от 6 месяцев</t>
  </si>
  <si>
    <t>Лот №2 - Агентские услуги по повышению собираемости просроченной дебиторской задолженности по оплате жилищно-коммунальных услуг (водоснабжение и водоотведение) потребителей - физических лиц по МКД г. о. Самара. Срок образования задолженности от 6 месяцев</t>
  </si>
  <si>
    <t>Агентские услуги по повышению собираемости просроченной дебиторской задолженности по оплате жилищно-коммунальных услуг (водоснабжение и водоотведение) потребителей - физических лиц по МКД г. о. Самара. Срок образования задолженности от 12 месяцев</t>
  </si>
  <si>
    <t>Лот №3 - Агентские услуги по повышению собираемости просроченной дебиторской задолженности по оплате жилищно-коммунальных услуг (водоснабжение и водоотведение) потребителей - физических лиц по МКД г. о. Самара. Срок образования задолженности от 12 месяцев</t>
  </si>
  <si>
    <t>СКС-2562 Лот 3</t>
  </si>
</sst>
</file>

<file path=xl/styles.xml><?xml version="1.0" encoding="utf-8"?>
<styleSheet xmlns="http://schemas.openxmlformats.org/spreadsheetml/2006/main">
  <numFmts count="4">
    <numFmt numFmtId="164" formatCode="[$-419]mmm/yy"/>
    <numFmt numFmtId="165" formatCode="0.0%"/>
    <numFmt numFmtId="166" formatCode="#,##0.00\ _₽"/>
    <numFmt numFmtId="167" formatCode="#,##0.00&quot; ₽&quot;"/>
  </numFmts>
  <fonts count="25">
    <font>
      <sz val="10"/>
      <name val="Arial"/>
      <charset val="1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8"/>
      <name val="Arial"/>
      <family val="2"/>
      <charset val="204"/>
    </font>
    <font>
      <b/>
      <sz val="7"/>
      <name val="Times New Roman"/>
      <family val="1"/>
      <charset val="1"/>
    </font>
    <font>
      <sz val="7"/>
      <name val="Arial"/>
      <family val="2"/>
      <charset val="204"/>
    </font>
    <font>
      <b/>
      <sz val="7"/>
      <name val="Times New Roman"/>
      <family val="1"/>
      <charset val="204"/>
    </font>
    <font>
      <i/>
      <sz val="7"/>
      <color rgb="FFFF0000"/>
      <name val="Arial"/>
      <family val="2"/>
      <charset val="204"/>
    </font>
    <font>
      <b/>
      <sz val="7"/>
      <color rgb="FFFF0000"/>
      <name val="Times New Roman"/>
      <family val="1"/>
      <charset val="204"/>
    </font>
    <font>
      <sz val="7"/>
      <name val="Times New Roman"/>
      <family val="1"/>
      <charset val="1"/>
    </font>
    <font>
      <sz val="7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7"/>
      <color rgb="FF000000"/>
      <name val="Times New Roman"/>
      <family val="1"/>
      <charset val="1"/>
    </font>
    <font>
      <b/>
      <sz val="7"/>
      <color rgb="FF000000"/>
      <name val="Times New Roman"/>
      <family val="1"/>
      <charset val="204"/>
    </font>
    <font>
      <b/>
      <sz val="7"/>
      <name val="Arial"/>
      <family val="2"/>
      <charset val="204"/>
    </font>
    <font>
      <b/>
      <sz val="7"/>
      <color rgb="FFFF0000"/>
      <name val="Times New Roman"/>
      <family val="1"/>
      <charset val="1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FF0000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8"/>
      <name val="Times New Roman"/>
      <family val="1"/>
    </font>
    <font>
      <sz val="7"/>
      <color rgb="FF00000A"/>
      <name val="Times New Roman"/>
      <family val="1"/>
    </font>
    <font>
      <sz val="7"/>
      <name val="Times New Roman"/>
      <family val="1"/>
    </font>
    <font>
      <b/>
      <sz val="7"/>
      <color rgb="FF000000"/>
      <name val="Times New Roman"/>
      <family val="1"/>
    </font>
    <font>
      <b/>
      <sz val="7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2F2F2"/>
      </patternFill>
    </fill>
    <fill>
      <patternFill patternType="solid">
        <fgColor theme="0" tint="-4.9989318521683403E-2"/>
        <bgColor rgb="FFF2F2F2"/>
      </patternFill>
    </fill>
  </fills>
  <borders count="34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07">
    <xf numFmtId="0" fontId="0" fillId="0" borderId="0" xfId="0"/>
    <xf numFmtId="0" fontId="1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 wrapText="1"/>
    </xf>
    <xf numFmtId="0" fontId="5" fillId="0" borderId="0" xfId="0" applyFont="1"/>
    <xf numFmtId="0" fontId="4" fillId="0" borderId="1" xfId="0" applyFont="1" applyBorder="1" applyAlignment="1" applyProtection="1">
      <alignment vertical="center" wrapText="1"/>
    </xf>
    <xf numFmtId="0" fontId="6" fillId="0" borderId="0" xfId="0" applyFont="1" applyBorder="1" applyAlignment="1" applyProtection="1">
      <alignment vertical="center"/>
    </xf>
    <xf numFmtId="0" fontId="6" fillId="0" borderId="1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 vertical="center"/>
    </xf>
    <xf numFmtId="4" fontId="13" fillId="4" borderId="0" xfId="0" applyNumberFormat="1" applyFont="1" applyFill="1" applyBorder="1" applyAlignment="1" applyProtection="1">
      <alignment horizontal="center" vertical="center" wrapText="1"/>
    </xf>
    <xf numFmtId="2" fontId="4" fillId="3" borderId="8" xfId="0" applyNumberFormat="1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165" fontId="4" fillId="3" borderId="9" xfId="0" applyNumberFormat="1" applyFont="1" applyFill="1" applyBorder="1" applyAlignment="1" applyProtection="1">
      <alignment horizontal="center" vertical="center" wrapText="1"/>
    </xf>
    <xf numFmtId="166" fontId="10" fillId="3" borderId="9" xfId="0" applyNumberFormat="1" applyFont="1" applyFill="1" applyBorder="1" applyAlignment="1" applyProtection="1">
      <alignment horizontal="center" vertical="center"/>
    </xf>
    <xf numFmtId="4" fontId="10" fillId="3" borderId="9" xfId="0" applyNumberFormat="1" applyFont="1" applyFill="1" applyBorder="1" applyAlignment="1" applyProtection="1">
      <alignment horizontal="center" vertical="center"/>
    </xf>
    <xf numFmtId="4" fontId="10" fillId="3" borderId="10" xfId="0" applyNumberFormat="1" applyFont="1" applyFill="1" applyBorder="1" applyAlignment="1" applyProtection="1">
      <alignment horizontal="center" vertical="center"/>
    </xf>
    <xf numFmtId="0" fontId="9" fillId="3" borderId="11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167" fontId="5" fillId="3" borderId="12" xfId="0" applyNumberFormat="1" applyFont="1" applyFill="1" applyBorder="1" applyAlignment="1" applyProtection="1">
      <alignment vertical="center"/>
    </xf>
    <xf numFmtId="4" fontId="14" fillId="3" borderId="12" xfId="0" applyNumberFormat="1" applyFont="1" applyFill="1" applyBorder="1" applyAlignment="1" applyProtection="1">
      <alignment horizontal="center" vertical="center"/>
    </xf>
    <xf numFmtId="4" fontId="14" fillId="3" borderId="13" xfId="0" applyNumberFormat="1" applyFont="1" applyFill="1" applyBorder="1" applyAlignment="1" applyProtection="1">
      <alignment horizontal="center" vertical="center"/>
    </xf>
    <xf numFmtId="0" fontId="3" fillId="0" borderId="0" xfId="0" applyFont="1"/>
    <xf numFmtId="0" fontId="16" fillId="0" borderId="0" xfId="0" applyFont="1" applyBorder="1" applyAlignment="1" applyProtection="1"/>
    <xf numFmtId="0" fontId="16" fillId="0" borderId="0" xfId="2" applyFont="1" applyAlignment="1">
      <alignment horizontal="center" vertical="center"/>
    </xf>
    <xf numFmtId="0" fontId="16" fillId="0" borderId="0" xfId="2" applyFont="1" applyBorder="1" applyAlignment="1">
      <alignment vertical="center"/>
    </xf>
    <xf numFmtId="0" fontId="16" fillId="0" borderId="0" xfId="0" applyFont="1" applyBorder="1" applyAlignment="1" applyProtection="1">
      <alignment horizontal="left" vertical="center"/>
    </xf>
    <xf numFmtId="0" fontId="16" fillId="4" borderId="0" xfId="2" applyFont="1" applyFill="1" applyAlignment="1">
      <alignment horizontal="center" vertical="center"/>
    </xf>
    <xf numFmtId="0" fontId="16" fillId="0" borderId="0" xfId="2" applyFont="1" applyAlignment="1">
      <alignment horizontal="right" vertical="center"/>
    </xf>
    <xf numFmtId="0" fontId="16" fillId="4" borderId="0" xfId="2" applyFont="1" applyFill="1" applyAlignment="1">
      <alignment vertical="center"/>
    </xf>
    <xf numFmtId="0" fontId="16" fillId="0" borderId="0" xfId="2" applyFont="1" applyAlignment="1">
      <alignment vertical="center"/>
    </xf>
    <xf numFmtId="0" fontId="16" fillId="0" borderId="0" xfId="2" applyFont="1" applyAlignment="1">
      <alignment horizontal="center" vertical="center" wrapText="1"/>
    </xf>
    <xf numFmtId="0" fontId="16" fillId="0" borderId="0" xfId="2" applyFont="1" applyBorder="1" applyAlignment="1">
      <alignment vertical="center" wrapText="1"/>
    </xf>
    <xf numFmtId="0" fontId="17" fillId="0" borderId="0" xfId="0" applyFont="1" applyBorder="1" applyAlignment="1" applyProtection="1"/>
    <xf numFmtId="0" fontId="17" fillId="4" borderId="0" xfId="2" applyFont="1" applyFill="1" applyAlignment="1">
      <alignment vertical="center"/>
    </xf>
    <xf numFmtId="0" fontId="17" fillId="0" borderId="0" xfId="2" applyFont="1" applyBorder="1" applyAlignment="1">
      <alignment vertical="center" wrapText="1"/>
    </xf>
    <xf numFmtId="0" fontId="17" fillId="0" borderId="0" xfId="2" applyFont="1" applyAlignment="1">
      <alignment vertical="center"/>
    </xf>
    <xf numFmtId="0" fontId="17" fillId="0" borderId="0" xfId="2" applyFont="1" applyAlignment="1">
      <alignment vertical="center" wrapText="1"/>
    </xf>
    <xf numFmtId="0" fontId="17" fillId="0" borderId="0" xfId="0" applyFont="1" applyBorder="1" applyAlignment="1" applyProtection="1">
      <alignment horizontal="left" vertical="center"/>
    </xf>
    <xf numFmtId="10" fontId="4" fillId="0" borderId="0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18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9" fillId="0" borderId="6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49" fontId="10" fillId="0" borderId="6" xfId="0" applyNumberFormat="1" applyFont="1" applyBorder="1" applyAlignment="1" applyProtection="1">
      <alignment horizontal="center" vertical="center" wrapText="1"/>
    </xf>
    <xf numFmtId="0" fontId="11" fillId="4" borderId="6" xfId="0" applyFont="1" applyFill="1" applyBorder="1" applyAlignment="1" applyProtection="1">
      <alignment horizontal="center" vertical="center" wrapText="1"/>
    </xf>
    <xf numFmtId="0" fontId="10" fillId="0" borderId="6" xfId="2" applyFont="1" applyBorder="1" applyAlignment="1">
      <alignment horizontal="center" vertical="center" wrapText="1"/>
    </xf>
    <xf numFmtId="0" fontId="10" fillId="4" borderId="6" xfId="0" applyFont="1" applyFill="1" applyBorder="1" applyAlignment="1" applyProtection="1">
      <alignment horizontal="center" vertical="center" wrapText="1"/>
    </xf>
    <xf numFmtId="1" fontId="12" fillId="0" borderId="6" xfId="0" applyNumberFormat="1" applyFont="1" applyBorder="1" applyAlignment="1" applyProtection="1">
      <alignment horizontal="center" vertical="center" wrapText="1"/>
    </xf>
    <xf numFmtId="3" fontId="11" fillId="0" borderId="6" xfId="0" applyNumberFormat="1" applyFont="1" applyBorder="1" applyAlignment="1" applyProtection="1">
      <alignment horizontal="center" vertical="center" wrapText="1"/>
    </xf>
    <xf numFmtId="3" fontId="11" fillId="4" borderId="6" xfId="0" applyNumberFormat="1" applyFont="1" applyFill="1" applyBorder="1" applyAlignment="1" applyProtection="1">
      <alignment horizontal="center" vertical="center" wrapText="1"/>
    </xf>
    <xf numFmtId="2" fontId="4" fillId="0" borderId="15" xfId="0" applyNumberFormat="1" applyFont="1" applyBorder="1" applyAlignment="1" applyProtection="1">
      <alignment horizontal="center" vertical="center" wrapText="1"/>
    </xf>
    <xf numFmtId="4" fontId="4" fillId="3" borderId="17" xfId="0" applyNumberFormat="1" applyFont="1" applyFill="1" applyBorder="1" applyAlignment="1" applyProtection="1">
      <alignment horizontal="center" vertical="center" wrapText="1"/>
    </xf>
    <xf numFmtId="4" fontId="15" fillId="3" borderId="10" xfId="0" applyNumberFormat="1" applyFont="1" applyFill="1" applyBorder="1" applyAlignment="1" applyProtection="1">
      <alignment horizontal="center" vertical="center" wrapText="1"/>
    </xf>
    <xf numFmtId="4" fontId="15" fillId="3" borderId="17" xfId="0" applyNumberFormat="1" applyFont="1" applyFill="1" applyBorder="1" applyAlignment="1" applyProtection="1">
      <alignment horizontal="center" vertical="center" wrapText="1"/>
    </xf>
    <xf numFmtId="4" fontId="13" fillId="4" borderId="6" xfId="0" applyNumberFormat="1" applyFont="1" applyFill="1" applyBorder="1" applyAlignment="1" applyProtection="1">
      <alignment horizontal="center" vertical="center" wrapText="1"/>
    </xf>
    <xf numFmtId="4" fontId="4" fillId="3" borderId="20" xfId="0" applyNumberFormat="1" applyFont="1" applyFill="1" applyBorder="1" applyAlignment="1" applyProtection="1">
      <alignment horizontal="center" vertical="center" wrapText="1"/>
    </xf>
    <xf numFmtId="4" fontId="4" fillId="3" borderId="21" xfId="0" applyNumberFormat="1" applyFont="1" applyFill="1" applyBorder="1" applyAlignment="1" applyProtection="1">
      <alignment horizontal="center" vertical="center" wrapText="1"/>
    </xf>
    <xf numFmtId="0" fontId="9" fillId="0" borderId="22" xfId="0" applyFont="1" applyBorder="1" applyAlignment="1" applyProtection="1">
      <alignment horizontal="center" vertical="center" wrapText="1"/>
    </xf>
    <xf numFmtId="4" fontId="4" fillId="3" borderId="23" xfId="0" applyNumberFormat="1" applyFont="1" applyFill="1" applyBorder="1" applyAlignment="1" applyProtection="1">
      <alignment horizontal="center" vertical="center" wrapText="1"/>
    </xf>
    <xf numFmtId="4" fontId="15" fillId="3" borderId="21" xfId="0" applyNumberFormat="1" applyFont="1" applyFill="1" applyBorder="1" applyAlignment="1" applyProtection="1">
      <alignment horizontal="center" vertical="center" wrapText="1"/>
    </xf>
    <xf numFmtId="4" fontId="15" fillId="3" borderId="13" xfId="0" applyNumberFormat="1" applyFont="1" applyFill="1" applyBorder="1" applyAlignment="1" applyProtection="1">
      <alignment horizontal="center" vertical="center" wrapText="1"/>
    </xf>
    <xf numFmtId="0" fontId="6" fillId="0" borderId="30" xfId="0" applyFont="1" applyBorder="1" applyAlignment="1" applyProtection="1">
      <alignment horizontal="center" vertical="center" wrapText="1"/>
    </xf>
    <xf numFmtId="0" fontId="20" fillId="0" borderId="31" xfId="0" applyNumberFormat="1" applyFont="1" applyFill="1" applyBorder="1" applyAlignment="1" applyProtection="1">
      <alignment horizontal="center" vertical="center" wrapText="1"/>
    </xf>
    <xf numFmtId="0" fontId="21" fillId="0" borderId="31" xfId="0" applyNumberFormat="1" applyFont="1" applyFill="1" applyBorder="1" applyAlignment="1" applyProtection="1">
      <alignment horizontal="center" vertical="center" wrapText="1"/>
    </xf>
    <xf numFmtId="0" fontId="22" fillId="0" borderId="31" xfId="2" applyFont="1" applyBorder="1" applyAlignment="1">
      <alignment horizontal="center" vertical="center" wrapText="1"/>
    </xf>
    <xf numFmtId="0" fontId="22" fillId="4" borderId="31" xfId="0" applyFont="1" applyFill="1" applyBorder="1" applyAlignment="1" applyProtection="1">
      <alignment horizontal="center" vertical="center" wrapText="1"/>
    </xf>
    <xf numFmtId="0" fontId="22" fillId="0" borderId="31" xfId="0" applyNumberFormat="1" applyFont="1" applyFill="1" applyBorder="1" applyAlignment="1" applyProtection="1">
      <alignment horizontal="center" vertical="center" wrapText="1"/>
    </xf>
    <xf numFmtId="0" fontId="22" fillId="0" borderId="32" xfId="0" applyNumberFormat="1" applyFont="1" applyFill="1" applyBorder="1" applyAlignment="1" applyProtection="1">
      <alignment horizontal="center" vertical="center" wrapText="1"/>
    </xf>
    <xf numFmtId="4" fontId="23" fillId="4" borderId="31" xfId="0" applyNumberFormat="1" applyFont="1" applyFill="1" applyBorder="1" applyAlignment="1" applyProtection="1">
      <alignment horizontal="center" vertical="center" wrapText="1"/>
    </xf>
    <xf numFmtId="2" fontId="24" fillId="0" borderId="12" xfId="0" applyNumberFormat="1" applyFont="1" applyBorder="1" applyAlignment="1" applyProtection="1">
      <alignment horizontal="center" vertical="center" wrapText="1"/>
    </xf>
    <xf numFmtId="10" fontId="24" fillId="0" borderId="33" xfId="0" applyNumberFormat="1" applyFont="1" applyBorder="1" applyAlignment="1" applyProtection="1">
      <alignment horizontal="center" vertical="center" wrapText="1"/>
    </xf>
    <xf numFmtId="0" fontId="4" fillId="2" borderId="24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5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16" fillId="4" borderId="14" xfId="2" applyFont="1" applyFill="1" applyBorder="1" applyAlignment="1">
      <alignment horizontal="center" vertical="center"/>
    </xf>
    <xf numFmtId="0" fontId="10" fillId="0" borderId="2" xfId="0" applyFont="1" applyBorder="1" applyAlignment="1" applyProtection="1">
      <alignment horizontal="left" vertical="center" wrapText="1"/>
    </xf>
    <xf numFmtId="0" fontId="11" fillId="0" borderId="6" xfId="2" applyFont="1" applyBorder="1" applyAlignment="1">
      <alignment horizontal="left" vertical="top" wrapText="1"/>
    </xf>
    <xf numFmtId="0" fontId="6" fillId="0" borderId="2" xfId="0" applyFont="1" applyBorder="1" applyAlignment="1" applyProtection="1">
      <alignment horizontal="left" vertical="center" wrapText="1"/>
    </xf>
    <xf numFmtId="0" fontId="4" fillId="3" borderId="16" xfId="0" applyFont="1" applyFill="1" applyBorder="1" applyAlignment="1" applyProtection="1">
      <alignment horizontal="left" vertical="center" wrapText="1"/>
    </xf>
    <xf numFmtId="0" fontId="4" fillId="3" borderId="12" xfId="0" applyFont="1" applyFill="1" applyBorder="1" applyAlignment="1" applyProtection="1">
      <alignment horizontal="left" vertical="center" wrapText="1"/>
    </xf>
    <xf numFmtId="0" fontId="11" fillId="0" borderId="2" xfId="0" applyFont="1" applyBorder="1" applyAlignment="1" applyProtection="1">
      <alignment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vertical="center" wrapText="1"/>
    </xf>
    <xf numFmtId="0" fontId="6" fillId="0" borderId="4" xfId="0" applyFont="1" applyBorder="1" applyAlignment="1" applyProtection="1">
      <alignment vertical="center" wrapText="1"/>
    </xf>
    <xf numFmtId="0" fontId="6" fillId="0" borderId="18" xfId="0" applyFont="1" applyBorder="1" applyAlignment="1" applyProtection="1">
      <alignment vertical="center" wrapText="1"/>
    </xf>
    <xf numFmtId="0" fontId="6" fillId="0" borderId="19" xfId="0" applyFont="1" applyBorder="1" applyAlignment="1" applyProtection="1">
      <alignment vertical="center" wrapText="1"/>
    </xf>
    <xf numFmtId="0" fontId="6" fillId="0" borderId="2" xfId="0" applyFont="1" applyBorder="1" applyAlignment="1" applyProtection="1">
      <alignment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19" fillId="3" borderId="3" xfId="0" applyFont="1" applyFill="1" applyBorder="1" applyAlignment="1" applyProtection="1">
      <alignment horizontal="center" vertical="top"/>
    </xf>
    <xf numFmtId="0" fontId="4" fillId="5" borderId="27" xfId="0" applyFont="1" applyFill="1" applyBorder="1" applyAlignment="1" applyProtection="1">
      <alignment horizontal="center" vertical="center" wrapText="1"/>
    </xf>
    <xf numFmtId="0" fontId="4" fillId="5" borderId="29" xfId="0" applyFont="1" applyFill="1" applyBorder="1" applyAlignment="1" applyProtection="1">
      <alignment horizontal="center" vertical="center" wrapText="1"/>
    </xf>
    <xf numFmtId="0" fontId="4" fillId="5" borderId="25" xfId="0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 vertical="center" wrapText="1"/>
    </xf>
    <xf numFmtId="0" fontId="4" fillId="5" borderId="4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</cellXfs>
  <cellStyles count="3">
    <cellStyle name="Итог 3 31" xfId="1"/>
    <cellStyle name="Обычный" xfId="0" builtinId="0"/>
    <cellStyle name="Стиль 1" xfId="2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0"/>
  <sheetViews>
    <sheetView view="pageBreakPreview" topLeftCell="B1" zoomScaleNormal="86" zoomScaleSheetLayoutView="100" zoomScalePageLayoutView="86" workbookViewId="0">
      <selection activeCell="P9" sqref="P9"/>
    </sheetView>
  </sheetViews>
  <sheetFormatPr defaultColWidth="8.85546875" defaultRowHeight="12.75"/>
  <cols>
    <col min="1" max="1" width="3.140625" customWidth="1"/>
    <col min="2" max="2" width="3.7109375" customWidth="1"/>
    <col min="3" max="3" width="7.140625" customWidth="1"/>
    <col min="4" max="4" width="7.7109375" customWidth="1"/>
    <col min="5" max="5" width="18.28515625" customWidth="1"/>
    <col min="6" max="6" width="10.5703125" style="1" customWidth="1"/>
    <col min="7" max="7" width="5.7109375" style="1" customWidth="1"/>
    <col min="8" max="8" width="12.140625" style="1" customWidth="1"/>
    <col min="9" max="9" width="9.7109375" style="1" customWidth="1"/>
    <col min="10" max="10" width="8.5703125" style="1" customWidth="1"/>
    <col min="11" max="11" width="6.7109375" customWidth="1"/>
    <col min="12" max="12" width="9.28515625" customWidth="1"/>
    <col min="14" max="14" width="12.5703125" customWidth="1"/>
    <col min="15" max="15" width="11.28515625" customWidth="1"/>
    <col min="16" max="16" width="11.140625" customWidth="1"/>
    <col min="17" max="17" width="10.7109375" customWidth="1"/>
    <col min="18" max="18" width="10.28515625" customWidth="1"/>
    <col min="19" max="20" width="10.42578125" customWidth="1"/>
    <col min="21" max="21" width="10.140625" customWidth="1"/>
    <col min="22" max="22" width="11" customWidth="1"/>
    <col min="23" max="23" width="10.85546875" customWidth="1"/>
    <col min="24" max="24" width="15.7109375" customWidth="1"/>
    <col min="25" max="25" width="10.42578125" customWidth="1"/>
    <col min="26" max="26" width="11.85546875" customWidth="1"/>
  </cols>
  <sheetData>
    <row r="1" spans="1:26" ht="19.5" customHeight="1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5"/>
      <c r="V1" s="5"/>
      <c r="W1" s="5"/>
      <c r="X1" s="5"/>
      <c r="Y1" s="5"/>
      <c r="Z1" s="5"/>
    </row>
    <row r="2" spans="1:26" ht="9.75" customHeight="1">
      <c r="A2" s="3" t="s">
        <v>1</v>
      </c>
      <c r="B2" s="3"/>
      <c r="C2" s="4"/>
      <c r="D2" s="6"/>
      <c r="E2" s="92" t="s">
        <v>54</v>
      </c>
      <c r="F2" s="92"/>
      <c r="G2" s="92"/>
      <c r="H2" s="92"/>
      <c r="I2" s="92"/>
      <c r="J2" s="92"/>
      <c r="K2" s="92"/>
      <c r="L2" s="4"/>
      <c r="M2" s="4"/>
      <c r="N2" s="4"/>
      <c r="O2" s="4"/>
      <c r="P2" s="4"/>
      <c r="Q2" s="4"/>
      <c r="R2" s="4"/>
      <c r="S2" s="4"/>
      <c r="T2" s="4"/>
      <c r="U2" s="5"/>
      <c r="V2" s="5"/>
      <c r="W2" s="5"/>
      <c r="X2" s="5"/>
      <c r="Y2" s="5"/>
      <c r="Z2" s="5"/>
    </row>
    <row r="3" spans="1:26" ht="35.25" customHeight="1">
      <c r="A3" s="3" t="s">
        <v>2</v>
      </c>
      <c r="B3" s="3"/>
      <c r="C3" s="7"/>
      <c r="D3" s="8"/>
      <c r="E3" s="93" t="s">
        <v>60</v>
      </c>
      <c r="F3" s="94"/>
      <c r="G3" s="94"/>
      <c r="H3" s="94"/>
      <c r="I3" s="94"/>
      <c r="J3" s="94"/>
      <c r="K3" s="95"/>
      <c r="L3" s="7"/>
      <c r="M3" s="7"/>
      <c r="N3" s="7"/>
      <c r="O3" s="7"/>
      <c r="P3" s="9"/>
      <c r="Q3" s="9"/>
      <c r="R3" s="9"/>
      <c r="S3" s="9"/>
      <c r="T3" s="9"/>
      <c r="U3" s="5"/>
      <c r="V3" s="5"/>
      <c r="W3" s="5"/>
      <c r="X3" s="5"/>
      <c r="Y3" s="5"/>
      <c r="Z3" s="5"/>
    </row>
    <row r="4" spans="1:26" ht="21" customHeight="1">
      <c r="A4" s="3" t="s">
        <v>3</v>
      </c>
      <c r="B4" s="3"/>
      <c r="C4" s="7"/>
      <c r="D4" s="8"/>
      <c r="E4" s="96"/>
      <c r="F4" s="96"/>
      <c r="G4" s="96"/>
      <c r="H4" s="96"/>
      <c r="I4" s="96"/>
      <c r="J4" s="96"/>
      <c r="K4" s="96"/>
      <c r="L4" s="7"/>
      <c r="M4" s="7"/>
      <c r="N4" s="7"/>
      <c r="O4" s="7"/>
      <c r="P4" s="9"/>
      <c r="Q4" s="9"/>
      <c r="R4" s="9"/>
      <c r="S4" s="9"/>
      <c r="T4" s="9"/>
      <c r="U4" s="5"/>
      <c r="V4" s="5"/>
      <c r="W4" s="5"/>
      <c r="X4" s="5"/>
      <c r="Y4" s="5"/>
      <c r="Z4" s="5"/>
    </row>
    <row r="5" spans="1:26" ht="8.25" customHeight="1" thickBot="1">
      <c r="A5" s="10" t="s">
        <v>4</v>
      </c>
      <c r="B5" s="10"/>
      <c r="C5" s="5"/>
      <c r="D5" s="5"/>
      <c r="E5" s="5"/>
      <c r="F5" s="11"/>
      <c r="G5" s="11"/>
      <c r="H5" s="11"/>
      <c r="I5" s="11"/>
      <c r="J5" s="11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21" customHeight="1">
      <c r="A6" s="78" t="s">
        <v>7</v>
      </c>
      <c r="B6" s="76" t="s">
        <v>8</v>
      </c>
      <c r="C6" s="80" t="s">
        <v>9</v>
      </c>
      <c r="D6" s="80" t="s">
        <v>10</v>
      </c>
      <c r="E6" s="80" t="s">
        <v>11</v>
      </c>
      <c r="F6" s="80" t="s">
        <v>12</v>
      </c>
      <c r="G6" s="80" t="s">
        <v>13</v>
      </c>
      <c r="H6" s="80" t="s">
        <v>14</v>
      </c>
      <c r="I6" s="80" t="s">
        <v>15</v>
      </c>
      <c r="J6" s="80" t="s">
        <v>16</v>
      </c>
      <c r="K6" s="80" t="s">
        <v>17</v>
      </c>
      <c r="L6" s="97" t="s">
        <v>5</v>
      </c>
      <c r="M6" s="97"/>
      <c r="N6" s="79" t="s">
        <v>20</v>
      </c>
      <c r="O6" s="80" t="s">
        <v>52</v>
      </c>
      <c r="P6" s="101" t="s">
        <v>21</v>
      </c>
      <c r="Q6" s="99" t="s">
        <v>22</v>
      </c>
      <c r="R6" s="98" t="s">
        <v>6</v>
      </c>
      <c r="S6" s="98"/>
      <c r="T6" s="98"/>
      <c r="U6" s="98"/>
      <c r="V6" s="98"/>
      <c r="W6" s="98"/>
      <c r="X6" s="98"/>
      <c r="Y6" s="98"/>
      <c r="Z6" s="98"/>
    </row>
    <row r="7" spans="1:26" ht="29.25" customHeight="1">
      <c r="A7" s="78"/>
      <c r="B7" s="77"/>
      <c r="C7" s="81"/>
      <c r="D7" s="81"/>
      <c r="E7" s="81"/>
      <c r="F7" s="81"/>
      <c r="G7" s="81"/>
      <c r="H7" s="81"/>
      <c r="I7" s="81"/>
      <c r="J7" s="81"/>
      <c r="K7" s="81"/>
      <c r="L7" s="91" t="s">
        <v>18</v>
      </c>
      <c r="M7" s="91" t="s">
        <v>19</v>
      </c>
      <c r="N7" s="78"/>
      <c r="O7" s="81"/>
      <c r="P7" s="102"/>
      <c r="Q7" s="100"/>
      <c r="R7" s="90" t="s">
        <v>23</v>
      </c>
      <c r="S7" s="89" t="s">
        <v>24</v>
      </c>
      <c r="T7" s="89" t="s">
        <v>48</v>
      </c>
      <c r="U7" s="89" t="s">
        <v>49</v>
      </c>
      <c r="V7" s="89" t="s">
        <v>50</v>
      </c>
      <c r="W7" s="89" t="s">
        <v>44</v>
      </c>
      <c r="X7" s="89" t="s">
        <v>25</v>
      </c>
      <c r="Y7" s="89" t="s">
        <v>26</v>
      </c>
      <c r="Z7" s="103" t="s">
        <v>27</v>
      </c>
    </row>
    <row r="8" spans="1:26" ht="102" customHeight="1" thickBot="1">
      <c r="A8" s="78"/>
      <c r="B8" s="77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78"/>
      <c r="O8" s="81"/>
      <c r="P8" s="102"/>
      <c r="Q8" s="100"/>
      <c r="R8" s="90"/>
      <c r="S8" s="89"/>
      <c r="T8" s="89"/>
      <c r="U8" s="89"/>
      <c r="V8" s="89"/>
      <c r="W8" s="89"/>
      <c r="X8" s="89"/>
      <c r="Y8" s="89"/>
      <c r="Z8" s="103"/>
    </row>
    <row r="9" spans="1:26" ht="126" customHeight="1" thickBot="1">
      <c r="A9" s="62">
        <v>1</v>
      </c>
      <c r="B9" s="66">
        <v>1</v>
      </c>
      <c r="C9" s="67" t="s">
        <v>55</v>
      </c>
      <c r="D9" s="67" t="s">
        <v>28</v>
      </c>
      <c r="E9" s="68" t="s">
        <v>56</v>
      </c>
      <c r="F9" s="69" t="s">
        <v>51</v>
      </c>
      <c r="G9" s="70" t="s">
        <v>29</v>
      </c>
      <c r="H9" s="70" t="s">
        <v>30</v>
      </c>
      <c r="I9" s="70" t="s">
        <v>30</v>
      </c>
      <c r="J9" s="70" t="s">
        <v>57</v>
      </c>
      <c r="K9" s="71">
        <v>1</v>
      </c>
      <c r="L9" s="71" t="s">
        <v>58</v>
      </c>
      <c r="M9" s="72" t="s">
        <v>59</v>
      </c>
      <c r="N9" s="73">
        <f>P9*50%*Q9</f>
        <v>433690.39837499999</v>
      </c>
      <c r="O9" s="73">
        <v>8006591.9699999997</v>
      </c>
      <c r="P9" s="74">
        <f>O9/1.2</f>
        <v>6672159.9749999996</v>
      </c>
      <c r="Q9" s="75">
        <v>0.13</v>
      </c>
      <c r="R9" s="13"/>
      <c r="S9" s="14"/>
      <c r="T9" s="14"/>
      <c r="U9" s="14"/>
      <c r="V9" s="14"/>
      <c r="W9" s="15"/>
      <c r="X9" s="16">
        <f>P9*50%*W9</f>
        <v>0</v>
      </c>
      <c r="Y9" s="17">
        <f>X9*0.2</f>
        <v>0</v>
      </c>
      <c r="Z9" s="18">
        <f>X9+Y9</f>
        <v>0</v>
      </c>
    </row>
    <row r="10" spans="1:26" ht="26.25" customHeight="1" thickBot="1">
      <c r="A10" s="86" t="s">
        <v>33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61">
        <f>N9</f>
        <v>433690.39837499999</v>
      </c>
      <c r="O10" s="63"/>
      <c r="P10" s="64"/>
      <c r="Q10" s="65"/>
      <c r="R10" s="19"/>
      <c r="S10" s="20"/>
      <c r="T10" s="20"/>
      <c r="U10" s="20"/>
      <c r="V10" s="20"/>
      <c r="W10" s="21"/>
      <c r="X10" s="22">
        <f>X9</f>
        <v>0</v>
      </c>
      <c r="Y10" s="22"/>
      <c r="Z10" s="23">
        <f>Z9</f>
        <v>0</v>
      </c>
    </row>
    <row r="11" spans="1:26" ht="8.25" customHeight="1">
      <c r="A11" s="5"/>
      <c r="B11" s="5"/>
      <c r="C11" s="5"/>
      <c r="D11" s="5"/>
      <c r="E11" s="5"/>
      <c r="F11" s="11"/>
      <c r="G11" s="11"/>
      <c r="H11" s="11"/>
      <c r="I11" s="11"/>
      <c r="J11" s="11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27" customHeight="1">
      <c r="A12" s="83" t="s">
        <v>34</v>
      </c>
      <c r="B12" s="83"/>
      <c r="C12" s="83"/>
      <c r="D12" s="83"/>
      <c r="E12" s="88" t="s">
        <v>35</v>
      </c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</row>
    <row r="13" spans="1:26" ht="73.5" customHeight="1">
      <c r="A13" s="83" t="s">
        <v>36</v>
      </c>
      <c r="B13" s="83"/>
      <c r="C13" s="83"/>
      <c r="D13" s="83"/>
      <c r="E13" s="84" t="s">
        <v>37</v>
      </c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</row>
    <row r="14" spans="1:26" ht="21.75" customHeight="1">
      <c r="A14" s="85" t="s">
        <v>38</v>
      </c>
      <c r="B14" s="85"/>
      <c r="C14" s="85"/>
      <c r="D14" s="85"/>
      <c r="E14" s="85" t="s">
        <v>39</v>
      </c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</row>
    <row r="15" spans="1:26" ht="18" customHeight="1">
      <c r="A15" s="43" t="s">
        <v>46</v>
      </c>
      <c r="B15" s="44"/>
      <c r="C15" s="43" t="s">
        <v>47</v>
      </c>
      <c r="D15" s="44"/>
      <c r="E15" s="45"/>
      <c r="F15" s="45"/>
      <c r="G15" s="45"/>
      <c r="H15" s="45"/>
      <c r="I15" s="45"/>
      <c r="J15" s="44"/>
      <c r="K15" s="44"/>
      <c r="L15" s="44"/>
      <c r="M15" s="44"/>
      <c r="N15" s="44"/>
      <c r="O15" s="44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</row>
    <row r="16" spans="1:26" ht="24" customHeight="1">
      <c r="A16" s="24"/>
      <c r="B16" s="24"/>
      <c r="C16" s="25"/>
      <c r="D16" s="82"/>
      <c r="E16" s="82"/>
      <c r="F16" s="26" t="s">
        <v>40</v>
      </c>
      <c r="G16" s="27"/>
      <c r="H16" s="28"/>
      <c r="I16" s="2"/>
      <c r="J16" s="2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</row>
    <row r="17" spans="1:26">
      <c r="A17" s="24"/>
      <c r="B17" s="24"/>
      <c r="C17" s="25"/>
      <c r="D17" s="29"/>
      <c r="E17" s="25"/>
      <c r="F17" s="28"/>
      <c r="G17" s="26"/>
      <c r="H17" s="30"/>
      <c r="I17" s="2"/>
      <c r="J17" s="2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10.5" customHeight="1">
      <c r="A18" s="24"/>
      <c r="B18" s="24"/>
      <c r="C18" s="25"/>
      <c r="D18" s="82"/>
      <c r="E18" s="82"/>
      <c r="F18" s="26" t="s">
        <v>41</v>
      </c>
      <c r="G18" s="26"/>
      <c r="H18" s="30"/>
      <c r="I18" s="2"/>
      <c r="J18" s="2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</row>
    <row r="19" spans="1:26">
      <c r="A19" s="24"/>
      <c r="B19" s="24"/>
      <c r="C19" s="25"/>
      <c r="D19" s="31"/>
      <c r="E19" s="25"/>
      <c r="F19" s="32"/>
      <c r="G19" s="32"/>
      <c r="H19" s="32"/>
      <c r="I19" s="2"/>
      <c r="J19" s="2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</row>
    <row r="20" spans="1:26" ht="17.25" customHeight="1">
      <c r="A20" s="24"/>
      <c r="B20" s="24"/>
      <c r="C20" s="25"/>
      <c r="D20" s="82"/>
      <c r="E20" s="82"/>
      <c r="F20" s="33" t="s">
        <v>42</v>
      </c>
      <c r="G20" s="32"/>
      <c r="H20" s="32"/>
      <c r="I20" s="2"/>
      <c r="J20" s="2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</row>
    <row r="21" spans="1:26">
      <c r="A21" s="24"/>
      <c r="B21" s="24"/>
      <c r="C21" s="25" t="s">
        <v>43</v>
      </c>
      <c r="D21" s="31"/>
      <c r="E21" s="34"/>
      <c r="F21" s="32"/>
      <c r="G21" s="32"/>
      <c r="H21" s="32"/>
      <c r="I21" s="2"/>
      <c r="J21" s="2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</row>
    <row r="22" spans="1:26" ht="15">
      <c r="C22" s="35"/>
      <c r="D22" s="36"/>
      <c r="E22" s="37"/>
      <c r="F22" s="38"/>
      <c r="G22" s="38"/>
      <c r="H22" s="38"/>
    </row>
    <row r="23" spans="1:26" ht="15">
      <c r="C23" s="35"/>
      <c r="D23" s="36"/>
      <c r="E23" s="39"/>
      <c r="F23" s="38"/>
      <c r="G23" s="38"/>
      <c r="H23" s="38"/>
    </row>
    <row r="24" spans="1:26" ht="15">
      <c r="C24" s="35"/>
      <c r="D24" s="35"/>
      <c r="E24" s="35"/>
      <c r="F24" s="40"/>
      <c r="G24" s="40"/>
      <c r="H24" s="40"/>
    </row>
    <row r="25" spans="1:26" ht="15">
      <c r="C25" s="35"/>
      <c r="D25" s="35"/>
      <c r="E25" s="35"/>
      <c r="F25" s="40"/>
      <c r="G25" s="40"/>
      <c r="H25" s="40"/>
    </row>
    <row r="26" spans="1:26" ht="15">
      <c r="C26" s="35"/>
      <c r="D26" s="35"/>
      <c r="E26" s="35"/>
      <c r="F26" s="40"/>
      <c r="G26" s="40"/>
      <c r="H26" s="40"/>
    </row>
    <row r="27" spans="1:26" ht="15">
      <c r="C27" s="35"/>
      <c r="D27" s="35"/>
      <c r="E27" s="35"/>
      <c r="F27" s="40"/>
      <c r="G27" s="40"/>
      <c r="H27" s="40"/>
    </row>
    <row r="28" spans="1:26" ht="15">
      <c r="C28" s="35"/>
      <c r="D28" s="35"/>
      <c r="E28" s="35"/>
      <c r="F28" s="40"/>
      <c r="G28" s="40"/>
      <c r="H28" s="40"/>
    </row>
    <row r="29" spans="1:26" ht="15">
      <c r="C29" s="35"/>
      <c r="D29" s="35"/>
      <c r="E29" s="35"/>
      <c r="F29" s="40"/>
      <c r="G29" s="40"/>
      <c r="H29" s="40"/>
    </row>
    <row r="30" spans="1:26" ht="15">
      <c r="C30" s="35"/>
      <c r="D30" s="35"/>
      <c r="E30" s="35"/>
      <c r="F30" s="40"/>
      <c r="G30" s="40"/>
      <c r="H30" s="40"/>
    </row>
  </sheetData>
  <mergeCells count="41">
    <mergeCell ref="E2:K2"/>
    <mergeCell ref="E3:K3"/>
    <mergeCell ref="E4:K4"/>
    <mergeCell ref="L6:M6"/>
    <mergeCell ref="Y7:Y8"/>
    <mergeCell ref="R6:Z6"/>
    <mergeCell ref="F6:F8"/>
    <mergeCell ref="E6:E8"/>
    <mergeCell ref="Q6:Q8"/>
    <mergeCell ref="P6:P8"/>
    <mergeCell ref="Z7:Z8"/>
    <mergeCell ref="O6:O8"/>
    <mergeCell ref="A10:M10"/>
    <mergeCell ref="A12:D12"/>
    <mergeCell ref="E12:Z12"/>
    <mergeCell ref="U7:U8"/>
    <mergeCell ref="V7:V8"/>
    <mergeCell ref="W7:W8"/>
    <mergeCell ref="X7:X8"/>
    <mergeCell ref="R7:R8"/>
    <mergeCell ref="S7:S8"/>
    <mergeCell ref="T7:T8"/>
    <mergeCell ref="L7:L8"/>
    <mergeCell ref="M7:M8"/>
    <mergeCell ref="K6:K8"/>
    <mergeCell ref="I6:I8"/>
    <mergeCell ref="D6:D8"/>
    <mergeCell ref="C6:C8"/>
    <mergeCell ref="D18:E18"/>
    <mergeCell ref="D20:E20"/>
    <mergeCell ref="A13:D13"/>
    <mergeCell ref="E13:Z13"/>
    <mergeCell ref="A14:D14"/>
    <mergeCell ref="E14:Z14"/>
    <mergeCell ref="D16:E16"/>
    <mergeCell ref="B6:B8"/>
    <mergeCell ref="A6:A8"/>
    <mergeCell ref="N6:N8"/>
    <mergeCell ref="J6:J8"/>
    <mergeCell ref="H6:H8"/>
    <mergeCell ref="G6:G8"/>
  </mergeCells>
  <pageMargins left="0" right="0" top="0" bottom="0" header="0.51181102362204722" footer="0.51181102362204722"/>
  <pageSetup paperSize="8" scale="81" firstPageNumber="0" fitToWidth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Z30"/>
  <sheetViews>
    <sheetView view="pageBreakPreview" zoomScaleNormal="86" zoomScaleSheetLayoutView="100" zoomScalePageLayoutView="86" workbookViewId="0">
      <selection activeCell="P9" sqref="P9"/>
    </sheetView>
  </sheetViews>
  <sheetFormatPr defaultColWidth="8.85546875" defaultRowHeight="12.75"/>
  <cols>
    <col min="1" max="1" width="3.140625" customWidth="1"/>
    <col min="2" max="2" width="3.7109375" customWidth="1"/>
    <col min="3" max="3" width="7.140625" customWidth="1"/>
    <col min="4" max="4" width="7.7109375" customWidth="1"/>
    <col min="5" max="5" width="19.28515625" customWidth="1"/>
    <col min="6" max="6" width="10.140625" style="1" customWidth="1"/>
    <col min="7" max="7" width="5.7109375" style="1" customWidth="1"/>
    <col min="8" max="8" width="12.140625" style="1" customWidth="1"/>
    <col min="9" max="9" width="9.7109375" style="1" customWidth="1"/>
    <col min="10" max="10" width="8.5703125" style="1" customWidth="1"/>
    <col min="11" max="11" width="6.7109375" customWidth="1"/>
    <col min="12" max="12" width="8.28515625" customWidth="1"/>
    <col min="14" max="14" width="12.5703125" customWidth="1"/>
    <col min="15" max="15" width="11.28515625" customWidth="1"/>
    <col min="16" max="16" width="11.140625" customWidth="1"/>
    <col min="17" max="17" width="10.7109375" customWidth="1"/>
    <col min="18" max="18" width="10.28515625" customWidth="1"/>
    <col min="19" max="20" width="10.42578125" customWidth="1"/>
    <col min="21" max="21" width="10.140625" customWidth="1"/>
    <col min="22" max="22" width="11" customWidth="1"/>
    <col min="23" max="23" width="9.140625" customWidth="1"/>
    <col min="24" max="24" width="15.7109375" customWidth="1"/>
    <col min="25" max="25" width="10.42578125" customWidth="1"/>
    <col min="26" max="26" width="11.85546875" customWidth="1"/>
  </cols>
  <sheetData>
    <row r="1" spans="1:26" ht="19.5" customHeight="1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5"/>
      <c r="V1" s="5"/>
      <c r="W1" s="5"/>
      <c r="X1" s="5"/>
      <c r="Y1" s="5"/>
      <c r="Z1" s="5"/>
    </row>
    <row r="2" spans="1:26" ht="9.75" customHeight="1">
      <c r="A2" s="3" t="s">
        <v>1</v>
      </c>
      <c r="B2" s="3"/>
      <c r="C2" s="4"/>
      <c r="D2" s="6"/>
      <c r="E2" s="92" t="s">
        <v>61</v>
      </c>
      <c r="F2" s="92"/>
      <c r="G2" s="92"/>
      <c r="H2" s="92"/>
      <c r="I2" s="92"/>
      <c r="J2" s="92"/>
      <c r="K2" s="92"/>
      <c r="L2" s="4"/>
      <c r="M2" s="4"/>
      <c r="N2" s="4"/>
      <c r="O2" s="4"/>
      <c r="P2" s="4"/>
      <c r="Q2" s="4"/>
      <c r="R2" s="4"/>
      <c r="S2" s="4"/>
      <c r="T2" s="4"/>
      <c r="U2" s="5"/>
      <c r="V2" s="5"/>
      <c r="W2" s="5"/>
      <c r="X2" s="5"/>
      <c r="Y2" s="5"/>
      <c r="Z2" s="5"/>
    </row>
    <row r="3" spans="1:26" ht="35.25" customHeight="1">
      <c r="A3" s="3" t="s">
        <v>2</v>
      </c>
      <c r="B3" s="3"/>
      <c r="C3" s="7"/>
      <c r="D3" s="8"/>
      <c r="E3" s="93" t="s">
        <v>63</v>
      </c>
      <c r="F3" s="94"/>
      <c r="G3" s="94"/>
      <c r="H3" s="94"/>
      <c r="I3" s="94"/>
      <c r="J3" s="94"/>
      <c r="K3" s="95"/>
      <c r="L3" s="7"/>
      <c r="M3" s="7"/>
      <c r="N3" s="7"/>
      <c r="O3" s="7"/>
      <c r="P3" s="9"/>
      <c r="Q3" s="9"/>
      <c r="R3" s="9"/>
      <c r="S3" s="9"/>
      <c r="T3" s="9"/>
      <c r="U3" s="5"/>
      <c r="V3" s="5"/>
      <c r="W3" s="5"/>
      <c r="X3" s="5"/>
      <c r="Y3" s="5"/>
      <c r="Z3" s="5"/>
    </row>
    <row r="4" spans="1:26" ht="21" customHeight="1">
      <c r="A4" s="3" t="s">
        <v>3</v>
      </c>
      <c r="B4" s="3"/>
      <c r="C4" s="7"/>
      <c r="D4" s="8"/>
      <c r="E4" s="96"/>
      <c r="F4" s="96"/>
      <c r="G4" s="96"/>
      <c r="H4" s="96"/>
      <c r="I4" s="96"/>
      <c r="J4" s="96"/>
      <c r="K4" s="96"/>
      <c r="L4" s="7"/>
      <c r="M4" s="7"/>
      <c r="N4" s="7"/>
      <c r="O4" s="7"/>
      <c r="P4" s="9"/>
      <c r="Q4" s="9"/>
      <c r="R4" s="9"/>
      <c r="S4" s="9"/>
      <c r="T4" s="9"/>
      <c r="U4" s="5"/>
      <c r="V4" s="5"/>
      <c r="W4" s="5"/>
      <c r="X4" s="5"/>
      <c r="Y4" s="5"/>
      <c r="Z4" s="5"/>
    </row>
    <row r="5" spans="1:26" ht="8.25" customHeight="1" thickBot="1">
      <c r="A5" s="10" t="s">
        <v>4</v>
      </c>
      <c r="B5" s="10"/>
      <c r="C5" s="5"/>
      <c r="D5" s="5"/>
      <c r="E5" s="5"/>
      <c r="F5" s="11"/>
      <c r="G5" s="11"/>
      <c r="H5" s="11"/>
      <c r="I5" s="11"/>
      <c r="J5" s="11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21" customHeight="1">
      <c r="A6" s="81" t="s">
        <v>7</v>
      </c>
      <c r="B6" s="81" t="s">
        <v>8</v>
      </c>
      <c r="C6" s="81" t="s">
        <v>9</v>
      </c>
      <c r="D6" s="81" t="s">
        <v>10</v>
      </c>
      <c r="E6" s="81" t="s">
        <v>11</v>
      </c>
      <c r="F6" s="81" t="s">
        <v>12</v>
      </c>
      <c r="G6" s="81" t="s">
        <v>13</v>
      </c>
      <c r="H6" s="81" t="s">
        <v>14</v>
      </c>
      <c r="I6" s="81" t="s">
        <v>15</v>
      </c>
      <c r="J6" s="81" t="s">
        <v>16</v>
      </c>
      <c r="K6" s="81" t="s">
        <v>17</v>
      </c>
      <c r="L6" s="106" t="s">
        <v>5</v>
      </c>
      <c r="M6" s="106"/>
      <c r="N6" s="78" t="s">
        <v>20</v>
      </c>
      <c r="O6" s="81" t="s">
        <v>53</v>
      </c>
      <c r="P6" s="102" t="s">
        <v>21</v>
      </c>
      <c r="Q6" s="105" t="s">
        <v>22</v>
      </c>
      <c r="R6" s="98" t="s">
        <v>6</v>
      </c>
      <c r="S6" s="98"/>
      <c r="T6" s="98"/>
      <c r="U6" s="98"/>
      <c r="V6" s="98"/>
      <c r="W6" s="98"/>
      <c r="X6" s="98"/>
      <c r="Y6" s="98"/>
      <c r="Z6" s="98"/>
    </row>
    <row r="7" spans="1:26" ht="29.25" customHeight="1">
      <c r="A7" s="81"/>
      <c r="B7" s="81"/>
      <c r="C7" s="81"/>
      <c r="D7" s="81"/>
      <c r="E7" s="81"/>
      <c r="F7" s="81"/>
      <c r="G7" s="81"/>
      <c r="H7" s="81"/>
      <c r="I7" s="81"/>
      <c r="J7" s="81"/>
      <c r="K7" s="81"/>
      <c r="L7" s="91" t="s">
        <v>18</v>
      </c>
      <c r="M7" s="91" t="s">
        <v>19</v>
      </c>
      <c r="N7" s="78"/>
      <c r="O7" s="81"/>
      <c r="P7" s="102"/>
      <c r="Q7" s="105"/>
      <c r="R7" s="90" t="s">
        <v>23</v>
      </c>
      <c r="S7" s="89" t="s">
        <v>24</v>
      </c>
      <c r="T7" s="89" t="s">
        <v>48</v>
      </c>
      <c r="U7" s="89" t="s">
        <v>49</v>
      </c>
      <c r="V7" s="89" t="s">
        <v>50</v>
      </c>
      <c r="W7" s="89" t="s">
        <v>44</v>
      </c>
      <c r="X7" s="89" t="s">
        <v>25</v>
      </c>
      <c r="Y7" s="89" t="s">
        <v>26</v>
      </c>
      <c r="Z7" s="103" t="s">
        <v>27</v>
      </c>
    </row>
    <row r="8" spans="1:26" ht="102" customHeight="1" thickBot="1">
      <c r="A8" s="81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78"/>
      <c r="O8" s="81"/>
      <c r="P8" s="102"/>
      <c r="Q8" s="105"/>
      <c r="R8" s="90"/>
      <c r="S8" s="89"/>
      <c r="T8" s="89"/>
      <c r="U8" s="89"/>
      <c r="V8" s="89"/>
      <c r="W8" s="89"/>
      <c r="X8" s="89"/>
      <c r="Y8" s="89"/>
      <c r="Z8" s="103"/>
    </row>
    <row r="9" spans="1:26" ht="118.5" customHeight="1" thickBot="1">
      <c r="A9" s="46">
        <v>1</v>
      </c>
      <c r="B9" s="47">
        <v>2</v>
      </c>
      <c r="C9" s="48" t="s">
        <v>55</v>
      </c>
      <c r="D9" s="48" t="s">
        <v>28</v>
      </c>
      <c r="E9" s="49" t="s">
        <v>62</v>
      </c>
      <c r="F9" s="50" t="s">
        <v>51</v>
      </c>
      <c r="G9" s="51" t="s">
        <v>29</v>
      </c>
      <c r="H9" s="51" t="s">
        <v>30</v>
      </c>
      <c r="I9" s="51" t="s">
        <v>30</v>
      </c>
      <c r="J9" s="51" t="s">
        <v>31</v>
      </c>
      <c r="K9" s="52">
        <v>1</v>
      </c>
      <c r="L9" s="53" t="s">
        <v>32</v>
      </c>
      <c r="M9" s="54" t="s">
        <v>45</v>
      </c>
      <c r="N9" s="12">
        <f>P9*50%*Q9</f>
        <v>10853058.791250002</v>
      </c>
      <c r="O9" s="59">
        <v>200364162.30000001</v>
      </c>
      <c r="P9" s="55">
        <f>O9/1.2</f>
        <v>166970135.25000003</v>
      </c>
      <c r="Q9" s="41">
        <v>0.13</v>
      </c>
      <c r="R9" s="13"/>
      <c r="S9" s="14"/>
      <c r="T9" s="14"/>
      <c r="U9" s="14"/>
      <c r="V9" s="14"/>
      <c r="W9" s="15"/>
      <c r="X9" s="16">
        <f>P9*50%*W9</f>
        <v>0</v>
      </c>
      <c r="Y9" s="17">
        <f>X9*0.2</f>
        <v>0</v>
      </c>
      <c r="Z9" s="18">
        <f>X9+Y9</f>
        <v>0</v>
      </c>
    </row>
    <row r="10" spans="1:26" ht="26.25" customHeight="1" thickBot="1">
      <c r="A10" s="86" t="s">
        <v>33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56">
        <f>N9</f>
        <v>10853058.791250002</v>
      </c>
      <c r="O10" s="60"/>
      <c r="P10" s="58"/>
      <c r="Q10" s="57"/>
      <c r="R10" s="19"/>
      <c r="S10" s="20"/>
      <c r="T10" s="20"/>
      <c r="U10" s="20"/>
      <c r="V10" s="20"/>
      <c r="W10" s="21"/>
      <c r="X10" s="22">
        <f>X9</f>
        <v>0</v>
      </c>
      <c r="Y10" s="22"/>
      <c r="Z10" s="23">
        <f>Z9</f>
        <v>0</v>
      </c>
    </row>
    <row r="11" spans="1:26" ht="8.25" customHeight="1">
      <c r="A11" s="5"/>
      <c r="B11" s="5"/>
      <c r="C11" s="5"/>
      <c r="D11" s="5"/>
      <c r="E11" s="5"/>
      <c r="F11" s="11"/>
      <c r="G11" s="11"/>
      <c r="H11" s="11"/>
      <c r="I11" s="11"/>
      <c r="J11" s="11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27" customHeight="1">
      <c r="A12" s="83" t="s">
        <v>34</v>
      </c>
      <c r="B12" s="83"/>
      <c r="C12" s="83"/>
      <c r="D12" s="83"/>
      <c r="E12" s="88" t="s">
        <v>35</v>
      </c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</row>
    <row r="13" spans="1:26" ht="73.5" customHeight="1">
      <c r="A13" s="83" t="s">
        <v>36</v>
      </c>
      <c r="B13" s="83"/>
      <c r="C13" s="83"/>
      <c r="D13" s="83"/>
      <c r="E13" s="84" t="s">
        <v>37</v>
      </c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</row>
    <row r="14" spans="1:26" ht="21.75" customHeight="1">
      <c r="A14" s="85" t="s">
        <v>38</v>
      </c>
      <c r="B14" s="85"/>
      <c r="C14" s="85"/>
      <c r="D14" s="85"/>
      <c r="E14" s="85" t="s">
        <v>39</v>
      </c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</row>
    <row r="15" spans="1:26" ht="18" customHeight="1">
      <c r="A15" s="43" t="s">
        <v>46</v>
      </c>
      <c r="B15" s="44"/>
      <c r="C15" s="43" t="s">
        <v>47</v>
      </c>
      <c r="D15" s="44"/>
      <c r="E15" s="45"/>
      <c r="F15" s="45"/>
      <c r="G15" s="45"/>
      <c r="H15" s="45"/>
      <c r="I15" s="45"/>
      <c r="J15" s="44"/>
      <c r="K15" s="44"/>
      <c r="L15" s="44"/>
      <c r="M15" s="44"/>
      <c r="N15" s="44"/>
      <c r="O15" s="44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</row>
    <row r="16" spans="1:26" ht="24" customHeight="1">
      <c r="A16" s="24"/>
      <c r="B16" s="24"/>
      <c r="C16" s="25"/>
      <c r="D16" s="82"/>
      <c r="E16" s="82"/>
      <c r="F16" s="26" t="s">
        <v>40</v>
      </c>
      <c r="G16" s="27"/>
      <c r="H16" s="28"/>
      <c r="I16" s="2"/>
      <c r="J16" s="2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</row>
    <row r="17" spans="1:26">
      <c r="A17" s="24"/>
      <c r="B17" s="24"/>
      <c r="C17" s="25"/>
      <c r="D17" s="29"/>
      <c r="E17" s="25"/>
      <c r="F17" s="28"/>
      <c r="G17" s="26"/>
      <c r="H17" s="30"/>
      <c r="I17" s="2"/>
      <c r="J17" s="2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10.5" customHeight="1">
      <c r="A18" s="24"/>
      <c r="B18" s="24"/>
      <c r="C18" s="25"/>
      <c r="D18" s="82"/>
      <c r="E18" s="82"/>
      <c r="F18" s="26" t="s">
        <v>41</v>
      </c>
      <c r="G18" s="26"/>
      <c r="H18" s="30"/>
      <c r="I18" s="2"/>
      <c r="J18" s="2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</row>
    <row r="19" spans="1:26">
      <c r="A19" s="24"/>
      <c r="B19" s="24"/>
      <c r="C19" s="25"/>
      <c r="D19" s="31"/>
      <c r="E19" s="25"/>
      <c r="F19" s="32"/>
      <c r="G19" s="32"/>
      <c r="H19" s="32"/>
      <c r="I19" s="2"/>
      <c r="J19" s="2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</row>
    <row r="20" spans="1:26" ht="17.25" customHeight="1">
      <c r="A20" s="24"/>
      <c r="B20" s="24"/>
      <c r="C20" s="25"/>
      <c r="D20" s="82"/>
      <c r="E20" s="82"/>
      <c r="F20" s="33" t="s">
        <v>42</v>
      </c>
      <c r="G20" s="32"/>
      <c r="H20" s="32"/>
      <c r="I20" s="2"/>
      <c r="J20" s="2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</row>
    <row r="21" spans="1:26">
      <c r="A21" s="24"/>
      <c r="B21" s="24"/>
      <c r="C21" s="25" t="s">
        <v>43</v>
      </c>
      <c r="D21" s="31"/>
      <c r="E21" s="34"/>
      <c r="F21" s="32"/>
      <c r="G21" s="32"/>
      <c r="H21" s="32"/>
      <c r="I21" s="2"/>
      <c r="J21" s="2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</row>
    <row r="22" spans="1:26" ht="15">
      <c r="C22" s="35"/>
      <c r="D22" s="36"/>
      <c r="E22" s="37"/>
      <c r="F22" s="38"/>
      <c r="G22" s="38"/>
      <c r="H22" s="38"/>
    </row>
    <row r="23" spans="1:26" ht="15">
      <c r="C23" s="35"/>
      <c r="D23" s="36"/>
      <c r="E23" s="39"/>
      <c r="F23" s="38"/>
      <c r="G23" s="38"/>
      <c r="H23" s="38"/>
    </row>
    <row r="24" spans="1:26" ht="15">
      <c r="C24" s="35"/>
      <c r="D24" s="35"/>
      <c r="E24" s="35"/>
      <c r="F24" s="40"/>
      <c r="G24" s="40"/>
      <c r="H24" s="40"/>
    </row>
    <row r="25" spans="1:26" ht="15">
      <c r="C25" s="35"/>
      <c r="D25" s="35"/>
      <c r="E25" s="35"/>
      <c r="F25" s="40"/>
      <c r="G25" s="40"/>
      <c r="H25" s="40"/>
    </row>
    <row r="26" spans="1:26" ht="15">
      <c r="C26" s="35"/>
      <c r="D26" s="35"/>
      <c r="E26" s="35"/>
      <c r="F26" s="40"/>
      <c r="G26" s="40"/>
      <c r="H26" s="40"/>
    </row>
    <row r="27" spans="1:26" ht="15">
      <c r="C27" s="35"/>
      <c r="D27" s="35"/>
      <c r="E27" s="35"/>
      <c r="F27" s="40"/>
      <c r="G27" s="40"/>
      <c r="H27" s="40"/>
    </row>
    <row r="28" spans="1:26" ht="15">
      <c r="C28" s="35"/>
      <c r="D28" s="35"/>
      <c r="E28" s="35"/>
      <c r="F28" s="40"/>
      <c r="G28" s="40"/>
      <c r="H28" s="40"/>
    </row>
    <row r="29" spans="1:26" ht="15">
      <c r="C29" s="35"/>
      <c r="D29" s="35"/>
      <c r="E29" s="35"/>
      <c r="F29" s="40"/>
      <c r="G29" s="40"/>
      <c r="H29" s="40"/>
    </row>
    <row r="30" spans="1:26" ht="15">
      <c r="C30" s="35"/>
      <c r="D30" s="35"/>
      <c r="E30" s="35"/>
      <c r="F30" s="40"/>
      <c r="G30" s="40"/>
      <c r="H30" s="40"/>
    </row>
  </sheetData>
  <mergeCells count="41">
    <mergeCell ref="D16:E16"/>
    <mergeCell ref="D18:E18"/>
    <mergeCell ref="D20:E20"/>
    <mergeCell ref="A12:D12"/>
    <mergeCell ref="E12:Z12"/>
    <mergeCell ref="A13:D13"/>
    <mergeCell ref="E13:Z13"/>
    <mergeCell ref="A14:D14"/>
    <mergeCell ref="E14:Z14"/>
    <mergeCell ref="V7:V8"/>
    <mergeCell ref="W7:W8"/>
    <mergeCell ref="X7:X8"/>
    <mergeCell ref="Y7:Y8"/>
    <mergeCell ref="Z7:Z8"/>
    <mergeCell ref="A10:M10"/>
    <mergeCell ref="O6:O8"/>
    <mergeCell ref="P6:P8"/>
    <mergeCell ref="Q6:Q8"/>
    <mergeCell ref="R6:Z6"/>
    <mergeCell ref="L7:L8"/>
    <mergeCell ref="M7:M8"/>
    <mergeCell ref="R7:R8"/>
    <mergeCell ref="S7:S8"/>
    <mergeCell ref="T7:T8"/>
    <mergeCell ref="U7:U8"/>
    <mergeCell ref="H6:H8"/>
    <mergeCell ref="I6:I8"/>
    <mergeCell ref="J6:J8"/>
    <mergeCell ref="K6:K8"/>
    <mergeCell ref="L6:M6"/>
    <mergeCell ref="N6:N8"/>
    <mergeCell ref="E2:K2"/>
    <mergeCell ref="E3:K3"/>
    <mergeCell ref="E4:K4"/>
    <mergeCell ref="A6:A8"/>
    <mergeCell ref="B6:B8"/>
    <mergeCell ref="C6:C8"/>
    <mergeCell ref="D6:D8"/>
    <mergeCell ref="E6:E8"/>
    <mergeCell ref="F6:F8"/>
    <mergeCell ref="G6:G8"/>
  </mergeCells>
  <pageMargins left="0" right="0" top="0" bottom="0" header="0.51181102362204722" footer="0.51181102362204722"/>
  <pageSetup paperSize="8" scale="81" firstPageNumber="0" fitToWidth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Z29"/>
  <sheetViews>
    <sheetView tabSelected="1" view="pageBreakPreview" zoomScaleNormal="86" zoomScaleSheetLayoutView="100" zoomScalePageLayoutView="86" workbookViewId="0">
      <selection activeCell="C16" sqref="C16"/>
    </sheetView>
  </sheetViews>
  <sheetFormatPr defaultColWidth="8.85546875" defaultRowHeight="12.75"/>
  <cols>
    <col min="1" max="1" width="3.140625" customWidth="1"/>
    <col min="2" max="2" width="3.7109375" customWidth="1"/>
    <col min="3" max="3" width="7.140625" customWidth="1"/>
    <col min="4" max="4" width="7.7109375" customWidth="1"/>
    <col min="5" max="5" width="19.28515625" customWidth="1"/>
    <col min="6" max="6" width="10.140625" style="1" customWidth="1"/>
    <col min="7" max="7" width="5.7109375" style="1" customWidth="1"/>
    <col min="8" max="8" width="12.140625" style="1" customWidth="1"/>
    <col min="9" max="9" width="9.7109375" style="1" customWidth="1"/>
    <col min="10" max="10" width="8.5703125" style="1" customWidth="1"/>
    <col min="11" max="11" width="6.7109375" customWidth="1"/>
    <col min="12" max="12" width="8.28515625" customWidth="1"/>
    <col min="14" max="14" width="12.5703125" customWidth="1"/>
    <col min="15" max="15" width="11.28515625" customWidth="1"/>
    <col min="16" max="16" width="11.140625" customWidth="1"/>
    <col min="17" max="17" width="10.7109375" customWidth="1"/>
    <col min="18" max="18" width="10.28515625" customWidth="1"/>
    <col min="19" max="20" width="10.42578125" customWidth="1"/>
    <col min="21" max="21" width="10.140625" customWidth="1"/>
    <col min="22" max="22" width="11" customWidth="1"/>
    <col min="23" max="23" width="9.140625" customWidth="1"/>
    <col min="24" max="24" width="15.7109375" customWidth="1"/>
    <col min="25" max="25" width="10.42578125" customWidth="1"/>
    <col min="26" max="26" width="11.85546875" customWidth="1"/>
  </cols>
  <sheetData>
    <row r="1" spans="1:26" ht="19.5" customHeight="1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5"/>
      <c r="V1" s="5"/>
      <c r="W1" s="5"/>
      <c r="X1" s="5"/>
      <c r="Y1" s="5"/>
      <c r="Z1" s="5"/>
    </row>
    <row r="2" spans="1:26" ht="9.75" customHeight="1">
      <c r="A2" s="3" t="s">
        <v>1</v>
      </c>
      <c r="B2" s="3"/>
      <c r="C2" s="4"/>
      <c r="D2" s="6"/>
      <c r="E2" s="92" t="s">
        <v>66</v>
      </c>
      <c r="F2" s="92"/>
      <c r="G2" s="92"/>
      <c r="H2" s="92"/>
      <c r="I2" s="92"/>
      <c r="J2" s="92"/>
      <c r="K2" s="92"/>
      <c r="L2" s="4"/>
      <c r="M2" s="4"/>
      <c r="N2" s="4"/>
      <c r="O2" s="4"/>
      <c r="P2" s="4"/>
      <c r="Q2" s="4"/>
      <c r="R2" s="4"/>
      <c r="S2" s="4"/>
      <c r="T2" s="4"/>
      <c r="U2" s="5"/>
      <c r="V2" s="5"/>
      <c r="W2" s="5"/>
      <c r="X2" s="5"/>
      <c r="Y2" s="5"/>
      <c r="Z2" s="5"/>
    </row>
    <row r="3" spans="1:26" ht="35.25" customHeight="1">
      <c r="A3" s="3" t="s">
        <v>2</v>
      </c>
      <c r="B3" s="3"/>
      <c r="C3" s="7"/>
      <c r="D3" s="8"/>
      <c r="E3" s="93" t="s">
        <v>65</v>
      </c>
      <c r="F3" s="94"/>
      <c r="G3" s="94"/>
      <c r="H3" s="94"/>
      <c r="I3" s="94"/>
      <c r="J3" s="94"/>
      <c r="K3" s="95"/>
      <c r="L3" s="7"/>
      <c r="M3" s="7"/>
      <c r="N3" s="7"/>
      <c r="O3" s="7"/>
      <c r="P3" s="9"/>
      <c r="Q3" s="9"/>
      <c r="R3" s="9"/>
      <c r="S3" s="9"/>
      <c r="T3" s="9"/>
      <c r="U3" s="5"/>
      <c r="V3" s="5"/>
      <c r="W3" s="5"/>
      <c r="X3" s="5"/>
      <c r="Y3" s="5"/>
      <c r="Z3" s="5"/>
    </row>
    <row r="4" spans="1:26" ht="21" customHeight="1">
      <c r="A4" s="3" t="s">
        <v>3</v>
      </c>
      <c r="B4" s="3"/>
      <c r="C4" s="7"/>
      <c r="D4" s="8"/>
      <c r="E4" s="96"/>
      <c r="F4" s="96"/>
      <c r="G4" s="96"/>
      <c r="H4" s="96"/>
      <c r="I4" s="96"/>
      <c r="J4" s="96"/>
      <c r="K4" s="96"/>
      <c r="L4" s="7"/>
      <c r="M4" s="7"/>
      <c r="N4" s="7"/>
      <c r="O4" s="7"/>
      <c r="P4" s="9"/>
      <c r="Q4" s="9"/>
      <c r="R4" s="9"/>
      <c r="S4" s="9"/>
      <c r="T4" s="9"/>
      <c r="U4" s="5"/>
      <c r="V4" s="5"/>
      <c r="W4" s="5"/>
      <c r="X4" s="5"/>
      <c r="Y4" s="5"/>
      <c r="Z4" s="5"/>
    </row>
    <row r="5" spans="1:26" ht="8.25" customHeight="1" thickBot="1">
      <c r="A5" s="10" t="s">
        <v>4</v>
      </c>
      <c r="B5" s="10"/>
      <c r="C5" s="5"/>
      <c r="D5" s="5"/>
      <c r="E5" s="5"/>
      <c r="F5" s="11"/>
      <c r="G5" s="11"/>
      <c r="H5" s="11"/>
      <c r="I5" s="11"/>
      <c r="J5" s="11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21" customHeight="1">
      <c r="A6" s="81" t="s">
        <v>7</v>
      </c>
      <c r="B6" s="81" t="s">
        <v>8</v>
      </c>
      <c r="C6" s="81" t="s">
        <v>9</v>
      </c>
      <c r="D6" s="81" t="s">
        <v>10</v>
      </c>
      <c r="E6" s="81" t="s">
        <v>11</v>
      </c>
      <c r="F6" s="81" t="s">
        <v>12</v>
      </c>
      <c r="G6" s="81" t="s">
        <v>13</v>
      </c>
      <c r="H6" s="81" t="s">
        <v>14</v>
      </c>
      <c r="I6" s="81" t="s">
        <v>15</v>
      </c>
      <c r="J6" s="81" t="s">
        <v>16</v>
      </c>
      <c r="K6" s="81" t="s">
        <v>17</v>
      </c>
      <c r="L6" s="106" t="s">
        <v>5</v>
      </c>
      <c r="M6" s="106"/>
      <c r="N6" s="78" t="s">
        <v>20</v>
      </c>
      <c r="O6" s="81" t="s">
        <v>52</v>
      </c>
      <c r="P6" s="102" t="s">
        <v>21</v>
      </c>
      <c r="Q6" s="105" t="s">
        <v>22</v>
      </c>
      <c r="R6" s="98" t="s">
        <v>6</v>
      </c>
      <c r="S6" s="98"/>
      <c r="T6" s="98"/>
      <c r="U6" s="98"/>
      <c r="V6" s="98"/>
      <c r="W6" s="98"/>
      <c r="X6" s="98"/>
      <c r="Y6" s="98"/>
      <c r="Z6" s="98"/>
    </row>
    <row r="7" spans="1:26" ht="29.25" customHeight="1">
      <c r="A7" s="81"/>
      <c r="B7" s="81"/>
      <c r="C7" s="81"/>
      <c r="D7" s="81"/>
      <c r="E7" s="81"/>
      <c r="F7" s="81"/>
      <c r="G7" s="81"/>
      <c r="H7" s="81"/>
      <c r="I7" s="81"/>
      <c r="J7" s="81"/>
      <c r="K7" s="81"/>
      <c r="L7" s="91" t="s">
        <v>18</v>
      </c>
      <c r="M7" s="91" t="s">
        <v>19</v>
      </c>
      <c r="N7" s="78"/>
      <c r="O7" s="81"/>
      <c r="P7" s="102"/>
      <c r="Q7" s="105"/>
      <c r="R7" s="90" t="s">
        <v>23</v>
      </c>
      <c r="S7" s="89" t="s">
        <v>24</v>
      </c>
      <c r="T7" s="89" t="s">
        <v>48</v>
      </c>
      <c r="U7" s="89" t="s">
        <v>49</v>
      </c>
      <c r="V7" s="89" t="s">
        <v>50</v>
      </c>
      <c r="W7" s="89" t="s">
        <v>44</v>
      </c>
      <c r="X7" s="89" t="s">
        <v>25</v>
      </c>
      <c r="Y7" s="89" t="s">
        <v>26</v>
      </c>
      <c r="Z7" s="103" t="s">
        <v>27</v>
      </c>
    </row>
    <row r="8" spans="1:26" ht="102" customHeight="1" thickBot="1">
      <c r="A8" s="81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78"/>
      <c r="O8" s="81"/>
      <c r="P8" s="102"/>
      <c r="Q8" s="105"/>
      <c r="R8" s="90"/>
      <c r="S8" s="89"/>
      <c r="T8" s="89"/>
      <c r="U8" s="89"/>
      <c r="V8" s="89"/>
      <c r="W8" s="89"/>
      <c r="X8" s="89"/>
      <c r="Y8" s="89"/>
      <c r="Z8" s="103"/>
    </row>
    <row r="9" spans="1:26" ht="118.5" customHeight="1" thickBot="1">
      <c r="A9" s="46">
        <v>1</v>
      </c>
      <c r="B9" s="47">
        <v>3</v>
      </c>
      <c r="C9" s="48" t="s">
        <v>55</v>
      </c>
      <c r="D9" s="48" t="s">
        <v>28</v>
      </c>
      <c r="E9" s="49" t="s">
        <v>64</v>
      </c>
      <c r="F9" s="50" t="s">
        <v>51</v>
      </c>
      <c r="G9" s="51" t="s">
        <v>29</v>
      </c>
      <c r="H9" s="51" t="s">
        <v>30</v>
      </c>
      <c r="I9" s="51" t="s">
        <v>30</v>
      </c>
      <c r="J9" s="51" t="s">
        <v>31</v>
      </c>
      <c r="K9" s="52">
        <v>1</v>
      </c>
      <c r="L9" s="53" t="s">
        <v>32</v>
      </c>
      <c r="M9" s="54" t="s">
        <v>45</v>
      </c>
      <c r="N9" s="12">
        <f>P9*50%*Q9</f>
        <v>10337180.513291668</v>
      </c>
      <c r="O9" s="59">
        <v>190840255.63</v>
      </c>
      <c r="P9" s="55">
        <f>O9/1.2</f>
        <v>159033546.35833335</v>
      </c>
      <c r="Q9" s="41">
        <v>0.13</v>
      </c>
      <c r="R9" s="13"/>
      <c r="S9" s="14"/>
      <c r="T9" s="14"/>
      <c r="U9" s="14"/>
      <c r="V9" s="14"/>
      <c r="W9" s="15"/>
      <c r="X9" s="16">
        <f>P9*50%*W9</f>
        <v>0</v>
      </c>
      <c r="Y9" s="17">
        <f>X9*0.2</f>
        <v>0</v>
      </c>
      <c r="Z9" s="18">
        <f>X9+Y9</f>
        <v>0</v>
      </c>
    </row>
    <row r="10" spans="1:26" ht="26.25" customHeight="1" thickBot="1">
      <c r="A10" s="86" t="s">
        <v>33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56">
        <f>N9</f>
        <v>10337180.513291668</v>
      </c>
      <c r="O10" s="60"/>
      <c r="P10" s="58"/>
      <c r="Q10" s="57"/>
      <c r="R10" s="19"/>
      <c r="S10" s="20"/>
      <c r="T10" s="20"/>
      <c r="U10" s="20"/>
      <c r="V10" s="20"/>
      <c r="W10" s="21"/>
      <c r="X10" s="22">
        <f>X9</f>
        <v>0</v>
      </c>
      <c r="Y10" s="22"/>
      <c r="Z10" s="23">
        <f>Z9</f>
        <v>0</v>
      </c>
    </row>
    <row r="11" spans="1:26" ht="8.25" customHeight="1">
      <c r="A11" s="5"/>
      <c r="B11" s="5"/>
      <c r="C11" s="5"/>
      <c r="D11" s="5"/>
      <c r="E11" s="5"/>
      <c r="F11" s="11"/>
      <c r="G11" s="11"/>
      <c r="H11" s="11"/>
      <c r="I11" s="11"/>
      <c r="J11" s="11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27" customHeight="1">
      <c r="A12" s="83" t="s">
        <v>34</v>
      </c>
      <c r="B12" s="83"/>
      <c r="C12" s="83"/>
      <c r="D12" s="83"/>
      <c r="E12" s="88" t="s">
        <v>35</v>
      </c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</row>
    <row r="13" spans="1:26" ht="73.5" customHeight="1">
      <c r="A13" s="83" t="s">
        <v>36</v>
      </c>
      <c r="B13" s="83"/>
      <c r="C13" s="83"/>
      <c r="D13" s="83"/>
      <c r="E13" s="84" t="s">
        <v>37</v>
      </c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</row>
    <row r="14" spans="1:26" ht="21.75" customHeight="1">
      <c r="A14" s="85" t="s">
        <v>38</v>
      </c>
      <c r="B14" s="85"/>
      <c r="C14" s="85"/>
      <c r="D14" s="85"/>
      <c r="E14" s="85" t="s">
        <v>39</v>
      </c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</row>
    <row r="15" spans="1:26" ht="18" customHeight="1">
      <c r="A15" s="43" t="s">
        <v>46</v>
      </c>
      <c r="B15" s="44"/>
      <c r="C15" s="43" t="s">
        <v>47</v>
      </c>
      <c r="D15" s="44"/>
      <c r="E15" s="45"/>
      <c r="F15" s="45"/>
      <c r="G15" s="45"/>
      <c r="H15" s="45"/>
      <c r="I15" s="45"/>
      <c r="J15" s="44"/>
      <c r="K15" s="44"/>
      <c r="L15" s="44"/>
      <c r="M15" s="44"/>
      <c r="N15" s="44"/>
      <c r="O15" s="44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</row>
    <row r="16" spans="1:26" ht="24" customHeight="1">
      <c r="A16" s="24"/>
      <c r="B16" s="24"/>
      <c r="C16" s="25"/>
      <c r="D16" s="82"/>
      <c r="E16" s="82"/>
      <c r="F16" s="26" t="s">
        <v>40</v>
      </c>
      <c r="G16" s="27"/>
      <c r="H16" s="28"/>
      <c r="I16" s="2"/>
      <c r="J16" s="2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</row>
    <row r="17" spans="1:26">
      <c r="A17" s="24"/>
      <c r="B17" s="24"/>
      <c r="C17" s="25"/>
      <c r="D17" s="29"/>
      <c r="E17" s="25"/>
      <c r="F17" s="28"/>
      <c r="G17" s="26"/>
      <c r="H17" s="30"/>
      <c r="I17" s="2"/>
      <c r="J17" s="2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10.5" customHeight="1">
      <c r="A18" s="24"/>
      <c r="B18" s="24"/>
      <c r="C18" s="25"/>
      <c r="D18" s="82"/>
      <c r="E18" s="82"/>
      <c r="F18" s="26" t="s">
        <v>41</v>
      </c>
      <c r="G18" s="26"/>
      <c r="H18" s="30"/>
      <c r="I18" s="2"/>
      <c r="J18" s="2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</row>
    <row r="19" spans="1:26" ht="17.25" customHeight="1">
      <c r="A19" s="24"/>
      <c r="B19" s="24"/>
      <c r="C19" s="25"/>
      <c r="D19" s="82"/>
      <c r="E19" s="82"/>
      <c r="F19" s="33" t="s">
        <v>42</v>
      </c>
      <c r="G19" s="32"/>
      <c r="H19" s="32"/>
      <c r="I19" s="2"/>
      <c r="J19" s="2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</row>
    <row r="20" spans="1:26">
      <c r="A20" s="24"/>
      <c r="B20" s="24"/>
      <c r="C20" s="25" t="s">
        <v>43</v>
      </c>
      <c r="D20" s="31"/>
      <c r="E20" s="34"/>
      <c r="F20" s="32"/>
      <c r="G20" s="32"/>
      <c r="H20" s="32"/>
      <c r="I20" s="2"/>
      <c r="J20" s="2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</row>
    <row r="21" spans="1:26" ht="15">
      <c r="C21" s="35"/>
      <c r="D21" s="36"/>
      <c r="E21" s="37"/>
      <c r="F21" s="38"/>
      <c r="G21" s="38"/>
      <c r="H21" s="38"/>
    </row>
    <row r="22" spans="1:26" ht="15">
      <c r="C22" s="35"/>
      <c r="D22" s="36"/>
      <c r="E22" s="39"/>
      <c r="F22" s="38"/>
      <c r="G22" s="38"/>
      <c r="H22" s="38"/>
    </row>
    <row r="23" spans="1:26" ht="15">
      <c r="C23" s="35"/>
      <c r="D23" s="35"/>
      <c r="E23" s="35"/>
      <c r="F23" s="40"/>
      <c r="G23" s="40"/>
      <c r="H23" s="40"/>
    </row>
    <row r="24" spans="1:26" ht="15">
      <c r="C24" s="35"/>
      <c r="D24" s="35"/>
      <c r="E24" s="35"/>
      <c r="F24" s="40"/>
      <c r="G24" s="40"/>
      <c r="H24" s="40"/>
    </row>
    <row r="25" spans="1:26" ht="15">
      <c r="C25" s="35"/>
      <c r="D25" s="35"/>
      <c r="E25" s="35"/>
      <c r="F25" s="40"/>
      <c r="G25" s="40"/>
      <c r="H25" s="40"/>
    </row>
    <row r="26" spans="1:26" ht="15">
      <c r="C26" s="35"/>
      <c r="D26" s="35"/>
      <c r="E26" s="35"/>
      <c r="F26" s="40"/>
      <c r="G26" s="40"/>
      <c r="H26" s="40"/>
    </row>
    <row r="27" spans="1:26" ht="15">
      <c r="C27" s="35"/>
      <c r="D27" s="35"/>
      <c r="E27" s="35"/>
      <c r="F27" s="40"/>
      <c r="G27" s="40"/>
      <c r="H27" s="40"/>
    </row>
    <row r="28" spans="1:26" ht="15">
      <c r="C28" s="35"/>
      <c r="D28" s="35"/>
      <c r="E28" s="35"/>
      <c r="F28" s="40"/>
      <c r="G28" s="40"/>
      <c r="H28" s="40"/>
    </row>
    <row r="29" spans="1:26" ht="15">
      <c r="C29" s="35"/>
      <c r="D29" s="35"/>
      <c r="E29" s="35"/>
      <c r="F29" s="40"/>
      <c r="G29" s="40"/>
      <c r="H29" s="40"/>
    </row>
  </sheetData>
  <mergeCells count="41">
    <mergeCell ref="D16:E16"/>
    <mergeCell ref="D18:E18"/>
    <mergeCell ref="D19:E19"/>
    <mergeCell ref="A12:D12"/>
    <mergeCell ref="E12:Z12"/>
    <mergeCell ref="A13:D13"/>
    <mergeCell ref="E13:Z13"/>
    <mergeCell ref="A14:D14"/>
    <mergeCell ref="E14:Z14"/>
    <mergeCell ref="V7:V8"/>
    <mergeCell ref="W7:W8"/>
    <mergeCell ref="X7:X8"/>
    <mergeCell ref="Y7:Y8"/>
    <mergeCell ref="Z7:Z8"/>
    <mergeCell ref="A10:M10"/>
    <mergeCell ref="O6:O8"/>
    <mergeCell ref="P6:P8"/>
    <mergeCell ref="Q6:Q8"/>
    <mergeCell ref="R6:Z6"/>
    <mergeCell ref="L7:L8"/>
    <mergeCell ref="M7:M8"/>
    <mergeCell ref="R7:R8"/>
    <mergeCell ref="S7:S8"/>
    <mergeCell ref="T7:T8"/>
    <mergeCell ref="U7:U8"/>
    <mergeCell ref="H6:H8"/>
    <mergeCell ref="I6:I8"/>
    <mergeCell ref="J6:J8"/>
    <mergeCell ref="K6:K8"/>
    <mergeCell ref="L6:M6"/>
    <mergeCell ref="N6:N8"/>
    <mergeCell ref="E2:K2"/>
    <mergeCell ref="E3:K3"/>
    <mergeCell ref="E4:K4"/>
    <mergeCell ref="A6:A8"/>
    <mergeCell ref="B6:B8"/>
    <mergeCell ref="C6:C8"/>
    <mergeCell ref="D6:D8"/>
    <mergeCell ref="E6:E8"/>
    <mergeCell ref="F6:F8"/>
    <mergeCell ref="G6:G8"/>
  </mergeCells>
  <pageMargins left="0" right="0" top="0" bottom="0" header="0.51181102362204722" footer="0.51181102362204722"/>
  <pageSetup paperSize="8" scale="81" firstPageNumber="0" fitToWidth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Лот 1</vt:lpstr>
      <vt:lpstr>Лот 2</vt:lpstr>
      <vt:lpstr>Лот 3</vt:lpstr>
      <vt:lpstr>'Лот 1'!Область_печати</vt:lpstr>
      <vt:lpstr>'Лот 2'!Область_печати</vt:lpstr>
      <vt:lpstr>'Лот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Петрова Марина Владимировна</dc:creator>
  <dc:description/>
  <cp:lastModifiedBy>mPenkova</cp:lastModifiedBy>
  <cp:revision>5</cp:revision>
  <cp:lastPrinted>2022-07-29T06:33:05Z</cp:lastPrinted>
  <dcterms:created xsi:type="dcterms:W3CDTF">2013-09-25T03:40:45Z</dcterms:created>
  <dcterms:modified xsi:type="dcterms:W3CDTF">2022-10-24T07:42:47Z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